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r\switchdrive\_IKMZ\Quarto_courses\images\"/>
    </mc:Choice>
  </mc:AlternateContent>
  <xr:revisionPtr revIDLastSave="0" documentId="13_ncr:40001_{3E01C890-6B07-4D9B-9992-4040BBE176A0}" xr6:coauthVersionLast="47" xr6:coauthVersionMax="47" xr10:uidLastSave="{00000000-0000-0000-0000-000000000000}"/>
  <bookViews>
    <workbookView xWindow="-27525" yWindow="1770" windowWidth="25065" windowHeight="1369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G4" i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B9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<sst xmlns="http://schemas.openxmlformats.org/spreadsheetml/2006/main" count="16" uniqueCount="16">
  <si>
    <t>yes</t>
  </si>
  <si>
    <t>no</t>
  </si>
  <si>
    <t>18-29</t>
  </si>
  <si>
    <t>30-39</t>
  </si>
  <si>
    <t>40-49</t>
  </si>
  <si>
    <t>50-59</t>
  </si>
  <si>
    <t>60-69</t>
  </si>
  <si>
    <t>70+</t>
  </si>
  <si>
    <t>Vote (%)</t>
  </si>
  <si>
    <t xml:space="preserve">Nbr. of observ. </t>
  </si>
  <si>
    <t>(p-(1-p))/n</t>
  </si>
  <si>
    <t>standard dev.</t>
  </si>
  <si>
    <t>#observations</t>
  </si>
  <si>
    <t>age groups</t>
  </si>
  <si>
    <t>LB</t>
  </si>
  <si>
    <t>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</si>
</sst>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/>
    <xf numFmtId="170" fontId="0" fillId="2" borderId="1" xfId="0" applyNumberFormat="1" applyFill="1" applyBorder="1"/>
    <xf numFmtId="0" fontId="2" fillId="3" borderId="1" xfId="0" applyFont="1" applyFill="1" applyBorder="1"/>
    <xf numFmtId="2" fontId="0" fillId="3" borderId="0" xfId="0" applyNumberFormat="1" applyFill="1"/>
    <xf numFmtId="2" fontId="0" fillId="3" borderId="1" xfId="0" applyNumberFormat="1" applyFill="1" applyBorder="1"/>
    <xf numFmtId="0" fontId="0" fillId="3" borderId="1" xfId="0" applyFill="1" applyBorder="1"/>
    <xf numFmtId="0" fontId="3" fillId="3" borderId="0" xfId="0" applyFont="1" applyFill="1" applyBorder="1" applyAlignment="1">
      <alignment horizontal="center" wrapText="1"/>
    </xf>
    <xf numFmtId="0" fontId="0" fillId="3" borderId="2" xfId="0" applyFill="1" applyBorder="1"/>
    <xf numFmtId="0" fontId="0" fillId="3" borderId="0" xfId="0" applyFill="1"/>
    <xf numFmtId="2" fontId="0" fillId="3" borderId="0" xfId="1" applyNumberFormat="1" applyFont="1" applyFill="1"/>
    <xf numFmtId="2" fontId="0" fillId="3" borderId="1" xfId="1" applyNumberFormat="1" applyFont="1" applyFill="1" applyBorder="1"/>
    <xf numFmtId="170" fontId="0" fillId="2" borderId="0" xfId="0" applyNumberFormat="1" applyFill="1" applyBorder="1"/>
    <xf numFmtId="2" fontId="0" fillId="3" borderId="3" xfId="0" applyNumberFormat="1" applyFill="1" applyBorder="1"/>
    <xf numFmtId="2" fontId="0" fillId="3" borderId="0" xfId="0" applyNumberFormat="1" applyFill="1" applyBorder="1"/>
    <xf numFmtId="0" fontId="5" fillId="0" borderId="0" xfId="0" applyFont="1"/>
    <xf numFmtId="0" fontId="6" fillId="2" borderId="1" xfId="0" applyFont="1" applyFill="1" applyBorder="1"/>
    <xf numFmtId="0" fontId="5" fillId="4" borderId="0" xfId="0" applyFont="1" applyFill="1"/>
    <xf numFmtId="0" fontId="7" fillId="2" borderId="0" xfId="0" applyFont="1" applyFill="1"/>
    <xf numFmtId="0" fontId="5" fillId="5" borderId="0" xfId="0" applyFont="1" applyFill="1"/>
    <xf numFmtId="0" fontId="8" fillId="2" borderId="0" xfId="0" applyFont="1" applyFill="1"/>
    <xf numFmtId="0" fontId="5" fillId="6" borderId="0" xfId="0" applyFont="1" applyFill="1"/>
    <xf numFmtId="0" fontId="9" fillId="2" borderId="0" xfId="0" applyFont="1" applyFill="1"/>
    <xf numFmtId="0" fontId="5" fillId="7" borderId="0" xfId="0" applyFont="1" applyFill="1"/>
    <xf numFmtId="0" fontId="10" fillId="2" borderId="0" xfId="0" applyFont="1" applyFill="1"/>
    <xf numFmtId="0" fontId="5" fillId="8" borderId="0" xfId="0" applyFont="1" applyFill="1"/>
    <xf numFmtId="0" fontId="11" fillId="2" borderId="0" xfId="0" applyFont="1" applyFill="1"/>
    <xf numFmtId="0" fontId="5" fillId="9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workbookViewId="0">
      <selection sqref="A1:AW9"/>
    </sheetView>
  </sheetViews>
  <sheetFormatPr baseColWidth="10" defaultRowHeight="15" x14ac:dyDescent="0.25"/>
  <cols>
    <col min="1" max="1" width="14.5703125" bestFit="1" customWidth="1"/>
    <col min="2" max="2" width="13.42578125" bestFit="1" customWidth="1"/>
    <col min="3" max="4" width="4.7109375" customWidth="1"/>
    <col min="5" max="5" width="10.5703125" bestFit="1" customWidth="1"/>
    <col min="6" max="6" width="13" bestFit="1" customWidth="1"/>
    <col min="7" max="8" width="4.5703125" bestFit="1" customWidth="1"/>
    <col min="9" max="9" width="3.85546875" customWidth="1"/>
    <col min="10" max="49" width="2.7109375" style="19" bestFit="1" customWidth="1"/>
  </cols>
  <sheetData>
    <row r="1" spans="1:49" x14ac:dyDescent="0.25">
      <c r="A1" s="1"/>
      <c r="B1" s="1"/>
      <c r="C1" s="11" t="s">
        <v>8</v>
      </c>
      <c r="D1" s="11"/>
      <c r="E1" s="1"/>
      <c r="F1" s="13"/>
      <c r="G1" s="13"/>
      <c r="H1" s="13"/>
    </row>
    <row r="2" spans="1:49" x14ac:dyDescent="0.25">
      <c r="A2" s="2" t="s">
        <v>13</v>
      </c>
      <c r="B2" s="2" t="s">
        <v>12</v>
      </c>
      <c r="C2" s="7" t="s">
        <v>0</v>
      </c>
      <c r="D2" s="7" t="s">
        <v>1</v>
      </c>
      <c r="E2" s="2" t="s">
        <v>10</v>
      </c>
      <c r="F2" s="7" t="s">
        <v>11</v>
      </c>
      <c r="G2" s="7" t="s">
        <v>14</v>
      </c>
      <c r="H2" s="7" t="s">
        <v>15</v>
      </c>
      <c r="J2" s="19">
        <v>36</v>
      </c>
      <c r="K2" s="19">
        <v>37</v>
      </c>
      <c r="L2" s="19">
        <v>38</v>
      </c>
      <c r="M2" s="19">
        <v>39</v>
      </c>
      <c r="N2" s="19">
        <v>40</v>
      </c>
      <c r="O2" s="19">
        <v>41</v>
      </c>
      <c r="P2" s="19">
        <v>42</v>
      </c>
      <c r="Q2" s="19">
        <v>43</v>
      </c>
      <c r="R2" s="19">
        <v>44</v>
      </c>
      <c r="S2" s="19">
        <v>45</v>
      </c>
      <c r="T2" s="19">
        <v>46</v>
      </c>
      <c r="U2" s="19">
        <v>47</v>
      </c>
      <c r="V2" s="19">
        <v>48</v>
      </c>
      <c r="W2" s="19">
        <v>49</v>
      </c>
      <c r="X2" s="19">
        <v>50</v>
      </c>
      <c r="Y2" s="19">
        <v>51</v>
      </c>
      <c r="Z2" s="19">
        <v>52</v>
      </c>
      <c r="AA2" s="19">
        <v>53</v>
      </c>
      <c r="AB2" s="19">
        <v>54</v>
      </c>
      <c r="AC2" s="19">
        <v>55</v>
      </c>
      <c r="AD2" s="19">
        <v>56</v>
      </c>
      <c r="AE2" s="19">
        <v>57</v>
      </c>
      <c r="AF2" s="19">
        <v>58</v>
      </c>
      <c r="AG2" s="19">
        <v>59</v>
      </c>
      <c r="AH2" s="19">
        <v>60</v>
      </c>
      <c r="AI2" s="19">
        <v>61</v>
      </c>
      <c r="AJ2" s="19">
        <v>62</v>
      </c>
      <c r="AK2" s="19">
        <v>63</v>
      </c>
      <c r="AL2" s="19">
        <v>64</v>
      </c>
      <c r="AM2" s="19">
        <v>65</v>
      </c>
      <c r="AN2" s="19">
        <v>66</v>
      </c>
      <c r="AO2" s="19">
        <v>67</v>
      </c>
      <c r="AP2" s="19">
        <v>68</v>
      </c>
      <c r="AQ2" s="19">
        <v>69</v>
      </c>
      <c r="AR2" s="19">
        <v>70</v>
      </c>
      <c r="AS2" s="19">
        <v>71</v>
      </c>
      <c r="AT2" s="19">
        <v>72</v>
      </c>
      <c r="AU2" s="19">
        <v>73</v>
      </c>
      <c r="AV2" s="19">
        <v>74</v>
      </c>
      <c r="AW2" s="19">
        <v>75</v>
      </c>
    </row>
    <row r="3" spans="1:49" x14ac:dyDescent="0.25">
      <c r="A3" s="30" t="s">
        <v>2</v>
      </c>
      <c r="B3" s="3">
        <v>288</v>
      </c>
      <c r="C3" s="14">
        <v>0.62</v>
      </c>
      <c r="D3" s="14">
        <f>1-C3</f>
        <v>0.38</v>
      </c>
      <c r="E3" s="16">
        <f>((C3*D3)/B3)</f>
        <v>8.1805555555555559E-4</v>
      </c>
      <c r="F3" s="8">
        <f>(1.96*SQRT(E3))*100</f>
        <v>5.605927418565301</v>
      </c>
      <c r="G3" s="17">
        <f>C3-(F3/100)</f>
        <v>0.56394072581434695</v>
      </c>
      <c r="H3" s="18">
        <f>C3+(F3/100)</f>
        <v>0.67605927418565304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9" x14ac:dyDescent="0.25">
      <c r="A4" s="28" t="s">
        <v>3</v>
      </c>
      <c r="B4" s="3">
        <v>271</v>
      </c>
      <c r="C4" s="14">
        <v>0.57999999999999996</v>
      </c>
      <c r="D4" s="14">
        <f t="shared" ref="D4:D8" si="0">1-C4</f>
        <v>0.42000000000000004</v>
      </c>
      <c r="E4" s="16">
        <f t="shared" ref="E4:E8" si="1">((C4*D4)/B4)</f>
        <v>8.9889298892988935E-4</v>
      </c>
      <c r="F4" s="8">
        <f t="shared" ref="F4:F8" si="2">(1.96*SQRT(E4))*100</f>
        <v>5.8763826511494832</v>
      </c>
      <c r="G4" s="18">
        <f t="shared" ref="G4:G8" si="3">C4-(F4/100)</f>
        <v>0.52123617348850515</v>
      </c>
      <c r="H4" s="18">
        <f t="shared" ref="H4:H8" si="4">C4+(F4/100)</f>
        <v>0.63876382651149477</v>
      </c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49" x14ac:dyDescent="0.25">
      <c r="A5" s="26" t="s">
        <v>4</v>
      </c>
      <c r="B5" s="3">
        <v>338</v>
      </c>
      <c r="C5" s="14">
        <v>0.43</v>
      </c>
      <c r="D5" s="14">
        <f t="shared" si="0"/>
        <v>0.57000000000000006</v>
      </c>
      <c r="E5" s="16">
        <f t="shared" si="1"/>
        <v>7.2514792899408293E-4</v>
      </c>
      <c r="F5" s="8">
        <f t="shared" si="2"/>
        <v>5.2779998901323113</v>
      </c>
      <c r="G5" s="18">
        <f t="shared" si="3"/>
        <v>0.37722000109867687</v>
      </c>
      <c r="H5" s="18">
        <f t="shared" si="4"/>
        <v>0.48277999890132312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49" x14ac:dyDescent="0.25">
      <c r="A6" s="24" t="s">
        <v>5</v>
      </c>
      <c r="B6" s="3">
        <v>511</v>
      </c>
      <c r="C6" s="14">
        <v>0.48</v>
      </c>
      <c r="D6" s="14">
        <f t="shared" si="0"/>
        <v>0.52</v>
      </c>
      <c r="E6" s="16">
        <f t="shared" si="1"/>
        <v>4.8845401174168297E-4</v>
      </c>
      <c r="F6" s="8">
        <f t="shared" si="2"/>
        <v>4.3317951607928658</v>
      </c>
      <c r="G6" s="18">
        <f t="shared" si="3"/>
        <v>0.43668204839207131</v>
      </c>
      <c r="H6" s="18">
        <f t="shared" si="4"/>
        <v>0.5233179516079286</v>
      </c>
      <c r="R6" s="25"/>
      <c r="S6" s="25"/>
      <c r="T6" s="25"/>
      <c r="U6" s="25"/>
      <c r="V6" s="25"/>
      <c r="W6" s="25"/>
      <c r="X6" s="25"/>
      <c r="Y6" s="25"/>
      <c r="Z6" s="25"/>
    </row>
    <row r="7" spans="1:49" x14ac:dyDescent="0.25">
      <c r="A7" s="22" t="s">
        <v>6</v>
      </c>
      <c r="B7" s="3">
        <v>413</v>
      </c>
      <c r="C7" s="14">
        <v>0.44</v>
      </c>
      <c r="D7" s="14">
        <f t="shared" si="0"/>
        <v>0.56000000000000005</v>
      </c>
      <c r="E7" s="16">
        <f t="shared" si="1"/>
        <v>5.9661016949152555E-4</v>
      </c>
      <c r="F7" s="8">
        <f t="shared" si="2"/>
        <v>4.7874185393786535</v>
      </c>
      <c r="G7" s="18">
        <f t="shared" si="3"/>
        <v>0.39212581460621349</v>
      </c>
      <c r="H7" s="18">
        <f t="shared" si="4"/>
        <v>0.48787418539378652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49" x14ac:dyDescent="0.25">
      <c r="A8" s="20" t="s">
        <v>7</v>
      </c>
      <c r="B8" s="4">
        <v>443</v>
      </c>
      <c r="C8" s="15">
        <v>0.41</v>
      </c>
      <c r="D8" s="15">
        <f t="shared" si="0"/>
        <v>0.59000000000000008</v>
      </c>
      <c r="E8" s="6">
        <f t="shared" si="1"/>
        <v>5.4604966139954858E-4</v>
      </c>
      <c r="F8" s="9">
        <f t="shared" si="2"/>
        <v>4.5800702824656581</v>
      </c>
      <c r="G8" s="9">
        <f t="shared" si="3"/>
        <v>0.36419929717534338</v>
      </c>
      <c r="H8" s="9">
        <f t="shared" si="4"/>
        <v>0.45580070282465657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49" x14ac:dyDescent="0.25">
      <c r="A9" s="5" t="s">
        <v>9</v>
      </c>
      <c r="B9" s="4">
        <f>SUM(B3:B8)</f>
        <v>2264</v>
      </c>
      <c r="C9" s="12"/>
      <c r="D9" s="10"/>
      <c r="E9" s="4"/>
      <c r="F9" s="10"/>
      <c r="G9" s="10"/>
      <c r="H9" s="10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2023-05-26T12:49:57Z</dcterms:created>
  <dcterms:modified xsi:type="dcterms:W3CDTF">2023-05-26T13:13:01Z</dcterms:modified>
</cp:coreProperties>
</file>